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/>
  <mc:AlternateContent xmlns:mc="http://schemas.openxmlformats.org/markup-compatibility/2006">
    <mc:Choice Requires="x15">
      <x15ac:absPath xmlns:x15ac="http://schemas.microsoft.com/office/spreadsheetml/2010/11/ac" url="D:\O\tonery\050\1 výzva\"/>
    </mc:Choice>
  </mc:AlternateContent>
  <xr:revisionPtr revIDLastSave="0" documentId="13_ncr:1_{2E2DDF5C-8D04-44A2-AC35-095C2A000B69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definedNames>
    <definedName name="_xlnm.Print_Area" localSheetId="0">Tonery!$B$2:$T$15</definedName>
  </definedNames>
  <calcPr calcId="191029" iterateDelta="1E-4"/>
</workbook>
</file>

<file path=xl/calcChain.xml><?xml version="1.0" encoding="utf-8"?>
<calcChain xmlns="http://schemas.openxmlformats.org/spreadsheetml/2006/main">
  <c r="O7" i="1" l="1"/>
  <c r="O8" i="1"/>
  <c r="O9" i="1"/>
  <c r="O10" i="1"/>
  <c r="O11" i="1"/>
  <c r="O12" i="1"/>
  <c r="S11" i="1" l="1"/>
  <c r="S12" i="1"/>
  <c r="S8" i="1"/>
  <c r="S9" i="1"/>
  <c r="S10" i="1"/>
  <c r="R8" i="1" l="1"/>
  <c r="R9" i="1"/>
  <c r="R10" i="1"/>
  <c r="R11" i="1"/>
  <c r="R12" i="1"/>
  <c r="H12" i="1"/>
  <c r="H11" i="1"/>
  <c r="H10" i="1"/>
  <c r="H9" i="1"/>
  <c r="H8" i="1"/>
  <c r="H7" i="1" l="1"/>
  <c r="S7" i="1" l="1"/>
  <c r="R7" i="1"/>
  <c r="Q15" i="1" s="1"/>
  <c r="P15" i="1"/>
</calcChain>
</file>

<file path=xl/sharedStrings.xml><?xml version="1.0" encoding="utf-8"?>
<sst xmlns="http://schemas.openxmlformats.org/spreadsheetml/2006/main" count="63" uniqueCount="51">
  <si>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</si>
  <si>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</si>
  <si>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</si>
  <si>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</si>
  <si>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</si>
  <si>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</si>
  <si>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</si>
  <si>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</si>
  <si>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</si>
  <si>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</si>
  <si>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</si>
  <si>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30192113-6 - Inkoustové náplně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</si>
  <si>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</si>
  <si>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</si>
  <si>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</si>
  <si>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</si>
  <si>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</si>
  <si>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</si>
  <si>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</si>
  <si>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</si>
  <si>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</si>
  <si>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</si>
  <si>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</si>
  <si>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</si>
  <si>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</si>
  <si>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</si>
  <si>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</si>
  <si>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</si>
  <si>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ks</t>
  </si>
  <si>
    <t>Samostatná faktura</t>
  </si>
  <si>
    <t>NE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</si>
  <si>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</si>
  <si>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</si>
  <si>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Tonery (II.) 050 - 2021 (originální)</t>
  </si>
  <si>
    <t>Toner do tiskárny OKI C321dn - černý</t>
  </si>
  <si>
    <t>Toner do tiskárny OKI C321dn - červený</t>
  </si>
  <si>
    <t>Toner do tiskárny OKI C321dn - modrý</t>
  </si>
  <si>
    <t>Toner do tiskárny OKI C321dn - žlutý</t>
  </si>
  <si>
    <t xml:space="preserve">Toner do tiskárny Brother L2512D - černý  </t>
  </si>
  <si>
    <t>TL02000390</t>
  </si>
  <si>
    <t>KSA - Bc. Jitka Vlasáková, 
Tel.: 37763 5303, 
602 135 390,
E-mail: jvlasako@ksa.zcu.cz</t>
  </si>
  <si>
    <t>Sedláčkova 15, 
301 00 Plzeň,
Fakulta filozofická - Katedra antropologie, 
místnost SP 307</t>
  </si>
  <si>
    <t>KSS - Bc. Nikol Kubátová,
Tel.: 37763 5652,
E-mail: nkubatov@kss.zcu.cz</t>
  </si>
  <si>
    <t xml:space="preserve">Sedláčkova 15, 
301 00 Plzeň, 
Fakulta filozofická - Katedra sociologie, 
místnost SP 506
</t>
  </si>
  <si>
    <t>SKM - Hana Menclová, 
Tel.: 37763 4853,
E-mail: hmenclov@skm.zcu.cz</t>
  </si>
  <si>
    <t>Kollárova 19, 
301 00 Plzeň, 
Správa kolejí a menz,
místnost KO 222</t>
  </si>
  <si>
    <t>Cartridge pro inkoustovou multifunčkní tiskárnu HP DeskJet Plus 4120 - All-in-One multipack (barva černá a barevná)</t>
  </si>
  <si>
    <t>Originální toner. Výtěžnost 2 200 stran.</t>
  </si>
  <si>
    <t>Originální toner. Výtěžnost 1 500 stran.</t>
  </si>
  <si>
    <t xml:space="preserve">Originální náplň. Minimální výtěžnost při 15% pokrytí 100 + 120 stran. </t>
  </si>
  <si>
    <t xml:space="preserve">Originální toner. Výtěžnost 3 000 stran.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</si>
</sst>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4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164" fontId="0" fillId="3" borderId="12" xfId="0" applyNumberFormat="1" applyFill="1" applyBorder="1" applyAlignment="1">
      <alignment horizontal="right" vertical="center" indent="1"/>
    </xf>
    <xf numFmtId="0" fontId="5" fillId="3" borderId="12" xfId="0" applyFont="1" applyFill="1" applyBorder="1" applyAlignment="1">
      <alignment horizontal="left" vertical="center" wrapText="1" indent="1"/>
    </xf>
    <xf numFmtId="0" fontId="0" fillId="4" borderId="13" xfId="0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left" vertical="center" wrapText="1" inden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left" vertical="center" wrapText="1" inden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3" borderId="13" xfId="0" applyNumberFormat="1" applyFill="1" applyBorder="1" applyAlignment="1">
      <alignment horizontal="right" vertical="center" indent="1"/>
    </xf>
    <xf numFmtId="3" fontId="0" fillId="2" borderId="17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10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14" fillId="5" borderId="18" xfId="0" applyFont="1" applyFill="1" applyBorder="1" applyAlignment="1" applyProtection="1">
      <alignment horizontal="left" vertical="center" wrapText="1" indent="1"/>
      <protection locked="0"/>
    </xf>
    <xf numFmtId="0" fontId="14" fillId="5" borderId="13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12" xfId="0" applyFont="1" applyFill="1" applyBorder="1" applyAlignment="1" applyProtection="1">
      <alignment horizontal="left" vertical="center" wrapText="1" indent="1"/>
      <protection locked="0"/>
    </xf>
    <xf numFmtId="0" fontId="14" fillId="5" borderId="15" xfId="0" applyFont="1" applyFill="1" applyBorder="1" applyAlignment="1" applyProtection="1">
      <alignment horizontal="left" vertical="center" wrapText="1" indent="1"/>
      <protection locked="0"/>
    </xf>
    <xf numFmtId="164" fontId="14" fillId="5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1"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2"/>
  <sheetViews>
    <sheetView tabSelected="1" zoomScale="55" zoomScaleNormal="55" workbookViewId="0">
      <selection activeCell="M30" sqref="M30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64.7109375" style="1" customWidth="1"/>
    <col min="4" max="4" width="11.7109375" style="2" customWidth="1"/>
    <col min="5" max="5" width="11.28515625" style="3" customWidth="1"/>
    <col min="6" max="6" width="92.7109375" style="1" customWidth="1"/>
    <col min="7" max="7" width="27.85546875" style="1" customWidth="1"/>
    <col min="8" max="8" width="19.42578125" style="1" customWidth="1"/>
    <col min="9" max="9" width="21.85546875" style="1" customWidth="1"/>
    <col min="10" max="10" width="16.85546875" style="1" customWidth="1"/>
    <col min="11" max="11" width="32.140625" style="5" customWidth="1"/>
    <col min="12" max="12" width="37.42578125" style="5" customWidth="1"/>
    <col min="13" max="13" width="49.85546875" style="5" customWidth="1"/>
    <col min="14" max="14" width="25.7109375" style="1" customWidth="1"/>
    <col min="15" max="15" width="17.7109375" style="1" hidden="1" customWidth="1"/>
    <col min="16" max="16" width="21.5703125" style="5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9.140625" style="4" customWidth="1"/>
    <col min="22" max="16384" width="9.140625" style="5"/>
  </cols>
  <sheetData>
    <row r="1" spans="2:21" ht="43.15" customHeight="1" x14ac:dyDescent="0.25">
      <c r="B1" s="111" t="s">
        <v>33</v>
      </c>
      <c r="C1" s="112"/>
      <c r="D1" s="34"/>
      <c r="E1" s="35"/>
    </row>
    <row r="2" spans="2:21" ht="18.75" customHeight="1" x14ac:dyDescent="0.25">
      <c r="B2" s="10"/>
      <c r="C2" s="5"/>
      <c r="D2" s="10"/>
      <c r="E2" s="11"/>
      <c r="F2" s="6"/>
      <c r="G2" s="44"/>
      <c r="H2" s="44"/>
      <c r="I2" s="44"/>
      <c r="J2" s="42"/>
      <c r="K2" s="43"/>
      <c r="L2" s="43"/>
      <c r="N2" s="6"/>
      <c r="O2" s="6"/>
      <c r="P2" s="7"/>
      <c r="Q2" s="7"/>
      <c r="S2" s="7"/>
      <c r="T2" s="8"/>
      <c r="U2" s="9"/>
    </row>
    <row r="3" spans="2:21" ht="18" customHeight="1" x14ac:dyDescent="0.2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45"/>
      <c r="M3" s="7"/>
      <c r="N3" s="36"/>
      <c r="O3" s="4"/>
      <c r="P3" s="36"/>
      <c r="Q3" s="36"/>
      <c r="R3" s="36"/>
      <c r="S3" s="36"/>
    </row>
    <row r="4" spans="2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 x14ac:dyDescent="0.3">
      <c r="B5" s="18"/>
      <c r="C5" s="19"/>
      <c r="D5" s="20"/>
      <c r="E5" s="20"/>
      <c r="F5" s="6"/>
      <c r="G5" s="21" t="s">
        <v>2</v>
      </c>
      <c r="H5" s="39"/>
      <c r="I5" s="6"/>
      <c r="J5" s="6"/>
      <c r="N5" s="22"/>
      <c r="O5" s="22"/>
      <c r="Q5" s="21" t="s">
        <v>2</v>
      </c>
      <c r="U5" s="12"/>
    </row>
    <row r="6" spans="2:21" ht="102.75" customHeight="1" thickTop="1" thickBot="1" x14ac:dyDescent="0.3">
      <c r="B6" s="23" t="s">
        <v>3</v>
      </c>
      <c r="C6" s="38" t="s">
        <v>17</v>
      </c>
      <c r="D6" s="24" t="s">
        <v>4</v>
      </c>
      <c r="E6" s="38" t="s">
        <v>18</v>
      </c>
      <c r="F6" s="38" t="s">
        <v>19</v>
      </c>
      <c r="G6" s="25" t="s">
        <v>5</v>
      </c>
      <c r="H6" s="38" t="s">
        <v>14</v>
      </c>
      <c r="I6" s="38" t="s">
        <v>20</v>
      </c>
      <c r="J6" s="38" t="s">
        <v>21</v>
      </c>
      <c r="K6" s="24" t="s">
        <v>32</v>
      </c>
      <c r="L6" s="46" t="s">
        <v>22</v>
      </c>
      <c r="M6" s="38" t="s">
        <v>25</v>
      </c>
      <c r="N6" s="38" t="s">
        <v>23</v>
      </c>
      <c r="O6" s="38" t="s">
        <v>24</v>
      </c>
      <c r="P6" s="24" t="s">
        <v>6</v>
      </c>
      <c r="Q6" s="26" t="s">
        <v>7</v>
      </c>
      <c r="R6" s="67" t="s">
        <v>8</v>
      </c>
      <c r="S6" s="67" t="s">
        <v>9</v>
      </c>
      <c r="T6" s="38" t="s">
        <v>26</v>
      </c>
      <c r="U6" s="38" t="s">
        <v>27</v>
      </c>
    </row>
    <row r="7" spans="2:21" ht="82.5" customHeight="1" thickTop="1" thickBot="1" x14ac:dyDescent="0.3">
      <c r="B7" s="88">
        <v>1</v>
      </c>
      <c r="C7" s="101" t="s">
        <v>46</v>
      </c>
      <c r="D7" s="89">
        <v>2</v>
      </c>
      <c r="E7" s="90" t="s">
        <v>28</v>
      </c>
      <c r="F7" s="101" t="s">
        <v>49</v>
      </c>
      <c r="G7" s="132"/>
      <c r="H7" s="91" t="str">
        <f t="shared" ref="H7:H12" si="0">IF(P7&gt;1999,"ANO","NE")</f>
        <v>NE</v>
      </c>
      <c r="I7" s="99" t="s">
        <v>29</v>
      </c>
      <c r="J7" s="92" t="s">
        <v>30</v>
      </c>
      <c r="K7" s="93"/>
      <c r="L7" s="99" t="s">
        <v>40</v>
      </c>
      <c r="M7" s="99" t="s">
        <v>41</v>
      </c>
      <c r="N7" s="94">
        <v>14</v>
      </c>
      <c r="O7" s="95">
        <f>D7*P7</f>
        <v>1000</v>
      </c>
      <c r="P7" s="96">
        <v>500</v>
      </c>
      <c r="Q7" s="137"/>
      <c r="R7" s="97">
        <f>D7*Q7</f>
        <v>0</v>
      </c>
      <c r="S7" s="98" t="str">
        <f t="shared" ref="S7:S12" si="1">IF(ISNUMBER(Q7), IF(Q7&gt;P7,"NEVYHOVUJE","VYHOVUJE")," ")</f>
        <v xml:space="preserve"> </v>
      </c>
      <c r="T7" s="90"/>
      <c r="U7" s="90" t="s">
        <v>11</v>
      </c>
    </row>
    <row r="8" spans="2:21" ht="28.5" customHeight="1" x14ac:dyDescent="0.25">
      <c r="B8" s="83">
        <v>2</v>
      </c>
      <c r="C8" s="84" t="s">
        <v>34</v>
      </c>
      <c r="D8" s="85">
        <v>1</v>
      </c>
      <c r="E8" s="86" t="s">
        <v>28</v>
      </c>
      <c r="F8" s="102" t="s">
        <v>47</v>
      </c>
      <c r="G8" s="133"/>
      <c r="H8" s="61" t="str">
        <f t="shared" si="0"/>
        <v>NE</v>
      </c>
      <c r="I8" s="121" t="s">
        <v>29</v>
      </c>
      <c r="J8" s="124" t="s">
        <v>31</v>
      </c>
      <c r="K8" s="121" t="s">
        <v>39</v>
      </c>
      <c r="L8" s="121" t="s">
        <v>42</v>
      </c>
      <c r="M8" s="121" t="s">
        <v>43</v>
      </c>
      <c r="N8" s="118">
        <v>14</v>
      </c>
      <c r="O8" s="62">
        <f t="shared" ref="O8:O12" si="2">D8*P8</f>
        <v>1800</v>
      </c>
      <c r="P8" s="87">
        <v>1800</v>
      </c>
      <c r="Q8" s="138"/>
      <c r="R8" s="63">
        <f t="shared" ref="R8:R12" si="3">D8*Q8</f>
        <v>0</v>
      </c>
      <c r="S8" s="64" t="str">
        <f t="shared" si="1"/>
        <v xml:space="preserve"> </v>
      </c>
      <c r="T8" s="129"/>
      <c r="U8" s="129" t="s">
        <v>10</v>
      </c>
    </row>
    <row r="9" spans="2:21" ht="28.5" customHeight="1" x14ac:dyDescent="0.25">
      <c r="B9" s="48">
        <v>3</v>
      </c>
      <c r="C9" s="65" t="s">
        <v>35</v>
      </c>
      <c r="D9" s="49">
        <v>1</v>
      </c>
      <c r="E9" s="50" t="s">
        <v>28</v>
      </c>
      <c r="F9" s="103" t="s">
        <v>48</v>
      </c>
      <c r="G9" s="134"/>
      <c r="H9" s="51" t="str">
        <f t="shared" si="0"/>
        <v>NE</v>
      </c>
      <c r="I9" s="127"/>
      <c r="J9" s="125"/>
      <c r="K9" s="122"/>
      <c r="L9" s="122"/>
      <c r="M9" s="122"/>
      <c r="N9" s="119"/>
      <c r="O9" s="52">
        <f t="shared" si="2"/>
        <v>1800</v>
      </c>
      <c r="P9" s="53">
        <v>1800</v>
      </c>
      <c r="Q9" s="139"/>
      <c r="R9" s="54">
        <f t="shared" si="3"/>
        <v>0</v>
      </c>
      <c r="S9" s="55" t="str">
        <f t="shared" si="1"/>
        <v xml:space="preserve"> </v>
      </c>
      <c r="T9" s="130"/>
      <c r="U9" s="130"/>
    </row>
    <row r="10" spans="2:21" ht="28.5" customHeight="1" x14ac:dyDescent="0.25">
      <c r="B10" s="48">
        <v>4</v>
      </c>
      <c r="C10" s="65" t="s">
        <v>36</v>
      </c>
      <c r="D10" s="49">
        <v>1</v>
      </c>
      <c r="E10" s="50" t="s">
        <v>28</v>
      </c>
      <c r="F10" s="103" t="s">
        <v>48</v>
      </c>
      <c r="G10" s="134"/>
      <c r="H10" s="51" t="str">
        <f t="shared" si="0"/>
        <v>NE</v>
      </c>
      <c r="I10" s="127"/>
      <c r="J10" s="125"/>
      <c r="K10" s="122"/>
      <c r="L10" s="122"/>
      <c r="M10" s="122"/>
      <c r="N10" s="119"/>
      <c r="O10" s="52">
        <f t="shared" si="2"/>
        <v>1800</v>
      </c>
      <c r="P10" s="53">
        <v>1800</v>
      </c>
      <c r="Q10" s="139"/>
      <c r="R10" s="54">
        <f t="shared" si="3"/>
        <v>0</v>
      </c>
      <c r="S10" s="55" t="str">
        <f t="shared" si="1"/>
        <v xml:space="preserve"> </v>
      </c>
      <c r="T10" s="130"/>
      <c r="U10" s="130"/>
    </row>
    <row r="11" spans="2:21" ht="28.5" customHeight="1" thickBot="1" x14ac:dyDescent="0.3">
      <c r="B11" s="56">
        <v>5</v>
      </c>
      <c r="C11" s="60" t="s">
        <v>37</v>
      </c>
      <c r="D11" s="57">
        <v>1</v>
      </c>
      <c r="E11" s="58" t="s">
        <v>28</v>
      </c>
      <c r="F11" s="104" t="s">
        <v>48</v>
      </c>
      <c r="G11" s="135"/>
      <c r="H11" s="68" t="str">
        <f t="shared" si="0"/>
        <v>NE</v>
      </c>
      <c r="I11" s="128"/>
      <c r="J11" s="126"/>
      <c r="K11" s="123"/>
      <c r="L11" s="123"/>
      <c r="M11" s="123"/>
      <c r="N11" s="120"/>
      <c r="O11" s="69">
        <f t="shared" si="2"/>
        <v>1800</v>
      </c>
      <c r="P11" s="59">
        <v>1800</v>
      </c>
      <c r="Q11" s="140"/>
      <c r="R11" s="70">
        <f t="shared" si="3"/>
        <v>0</v>
      </c>
      <c r="S11" s="71" t="str">
        <f t="shared" si="1"/>
        <v xml:space="preserve"> </v>
      </c>
      <c r="T11" s="131"/>
      <c r="U11" s="131"/>
    </row>
    <row r="12" spans="2:21" ht="89.25" customHeight="1" thickBot="1" x14ac:dyDescent="0.3">
      <c r="B12" s="72">
        <v>6</v>
      </c>
      <c r="C12" s="73" t="s">
        <v>38</v>
      </c>
      <c r="D12" s="74">
        <v>4</v>
      </c>
      <c r="E12" s="75" t="s">
        <v>28</v>
      </c>
      <c r="F12" s="105" t="s">
        <v>50</v>
      </c>
      <c r="G12" s="136"/>
      <c r="H12" s="76" t="str">
        <f t="shared" si="0"/>
        <v>NE</v>
      </c>
      <c r="I12" s="100" t="s">
        <v>29</v>
      </c>
      <c r="J12" s="100" t="s">
        <v>30</v>
      </c>
      <c r="K12" s="77"/>
      <c r="L12" s="100" t="s">
        <v>44</v>
      </c>
      <c r="M12" s="100" t="s">
        <v>45</v>
      </c>
      <c r="N12" s="78">
        <v>14</v>
      </c>
      <c r="O12" s="79">
        <f t="shared" si="2"/>
        <v>6400</v>
      </c>
      <c r="P12" s="80">
        <v>1600</v>
      </c>
      <c r="Q12" s="141"/>
      <c r="R12" s="81">
        <f t="shared" si="3"/>
        <v>0</v>
      </c>
      <c r="S12" s="82" t="str">
        <f t="shared" si="1"/>
        <v xml:space="preserve"> </v>
      </c>
      <c r="T12" s="75"/>
      <c r="U12" s="75" t="s">
        <v>10</v>
      </c>
    </row>
    <row r="13" spans="2:21" ht="16.5" thickTop="1" thickBot="1" x14ac:dyDescent="0.3">
      <c r="C13" s="5"/>
      <c r="D13" s="5"/>
      <c r="E13" s="5"/>
      <c r="F13" s="5"/>
      <c r="G13" s="5"/>
      <c r="H13" s="5"/>
      <c r="I13" s="5"/>
      <c r="J13" s="5"/>
      <c r="N13" s="5"/>
      <c r="O13" s="5"/>
      <c r="R13" s="47"/>
    </row>
    <row r="14" spans="2:21" ht="60.75" customHeight="1" thickTop="1" thickBot="1" x14ac:dyDescent="0.3">
      <c r="B14" s="113" t="s">
        <v>15</v>
      </c>
      <c r="C14" s="114"/>
      <c r="D14" s="114"/>
      <c r="E14" s="114"/>
      <c r="F14" s="114"/>
      <c r="G14" s="114"/>
      <c r="H14" s="66"/>
      <c r="I14" s="27"/>
      <c r="J14" s="27"/>
      <c r="K14" s="27"/>
      <c r="L14" s="12"/>
      <c r="M14" s="12"/>
      <c r="N14" s="28"/>
      <c r="O14" s="28"/>
      <c r="P14" s="29" t="s">
        <v>12</v>
      </c>
      <c r="Q14" s="115" t="s">
        <v>13</v>
      </c>
      <c r="R14" s="116"/>
      <c r="S14" s="117"/>
      <c r="T14" s="22"/>
      <c r="U14" s="30"/>
    </row>
    <row r="15" spans="2:21" ht="33.75" customHeight="1" thickTop="1" thickBot="1" x14ac:dyDescent="0.3">
      <c r="B15" s="106" t="s">
        <v>16</v>
      </c>
      <c r="C15" s="107"/>
      <c r="D15" s="107"/>
      <c r="E15" s="107"/>
      <c r="F15" s="107"/>
      <c r="G15" s="107"/>
      <c r="H15" s="37"/>
      <c r="I15" s="31"/>
      <c r="L15" s="10"/>
      <c r="M15" s="10"/>
      <c r="N15" s="32"/>
      <c r="O15" s="32"/>
      <c r="P15" s="33">
        <f>SUM(O7:O12)</f>
        <v>14600</v>
      </c>
      <c r="Q15" s="108">
        <f>SUM(R7:R12)</f>
        <v>0</v>
      </c>
      <c r="R15" s="109"/>
      <c r="S15" s="110"/>
    </row>
    <row r="16" spans="2:21" ht="14.25" customHeight="1" thickTop="1" x14ac:dyDescent="0.25"/>
    <row r="17" spans="2:3" ht="14.25" customHeight="1" x14ac:dyDescent="0.25">
      <c r="B17" s="40"/>
    </row>
    <row r="18" spans="2:3" ht="14.25" customHeight="1" x14ac:dyDescent="0.25">
      <c r="B18" s="41"/>
      <c r="C18" s="40"/>
    </row>
    <row r="19" spans="2:3" ht="14.25" customHeight="1" x14ac:dyDescent="0.25"/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</sheetData>
  <sheetProtection algorithmName="SHA-512" hashValue="2c0A77jmjWZy8bOjuNnluQ+7YqABPdtzh5yZG3NkKjLsJXBzba2DAhukbevYYHcZw6DcsDB9irtv5MPVpOiebg==" saltValue="L7ceeKxU2zXXSHR+ATUbNw==" spinCount="100000" sheet="1" objects="1" scenarios="1"/>
  <mergeCells count="13">
    <mergeCell ref="T8:T11"/>
    <mergeCell ref="U8:U11"/>
    <mergeCell ref="B15:G15"/>
    <mergeCell ref="Q15:S15"/>
    <mergeCell ref="B1:C1"/>
    <mergeCell ref="B14:G14"/>
    <mergeCell ref="Q14:S14"/>
    <mergeCell ref="N8:N11"/>
    <mergeCell ref="L8:L11"/>
    <mergeCell ref="M8:M11"/>
    <mergeCell ref="K8:K11"/>
    <mergeCell ref="J8:J11"/>
    <mergeCell ref="I8:I11"/>
  </mergeCells>
  <conditionalFormatting sqref="B7:B12 D7:D12">
    <cfRule type="containsBlanks" dxfId="10" priority="53">
      <formula>LEN(TRIM(B7))=0</formula>
    </cfRule>
  </conditionalFormatting>
  <conditionalFormatting sqref="B7:B12">
    <cfRule type="cellIs" dxfId="9" priority="48" operator="greaterThanOrEqual">
      <formula>1</formula>
    </cfRule>
  </conditionalFormatting>
  <conditionalFormatting sqref="S7:S12">
    <cfRule type="cellIs" dxfId="8" priority="45" operator="equal">
      <formula>"VYHOVUJE"</formula>
    </cfRule>
  </conditionalFormatting>
  <conditionalFormatting sqref="S7:S12">
    <cfRule type="cellIs" dxfId="7" priority="44" operator="equal">
      <formula>"NEVYHOVUJE"</formula>
    </cfRule>
  </conditionalFormatting>
  <conditionalFormatting sqref="G7:G12 Q7:Q12">
    <cfRule type="containsBlanks" dxfId="6" priority="25">
      <formula>LEN(TRIM(G7))=0</formula>
    </cfRule>
  </conditionalFormatting>
  <conditionalFormatting sqref="G7:G12 Q7:Q12">
    <cfRule type="notContainsBlanks" dxfId="5" priority="23">
      <formula>LEN(TRIM(G7))&gt;0</formula>
    </cfRule>
  </conditionalFormatting>
  <conditionalFormatting sqref="G7:G12 Q7:Q12">
    <cfRule type="notContainsBlanks" dxfId="4" priority="22">
      <formula>LEN(TRIM(G7))&gt;0</formula>
    </cfRule>
  </conditionalFormatting>
  <conditionalFormatting sqref="G7:G12">
    <cfRule type="notContainsBlanks" dxfId="3" priority="21">
      <formula>LEN(TRIM(G7))&gt;0</formula>
    </cfRule>
  </conditionalFormatting>
  <conditionalFormatting sqref="H7:H12">
    <cfRule type="containsBlanks" dxfId="2" priority="54">
      <formula>LEN(TRIM(H7))=0</formula>
    </cfRule>
  </conditionalFormatting>
  <conditionalFormatting sqref="H7:H12">
    <cfRule type="notContainsBlanks" dxfId="1" priority="56">
      <formula>LEN(TRIM(H7))&gt;0</formula>
    </cfRule>
  </conditionalFormatting>
  <conditionalFormatting sqref="H7:H12">
    <cfRule type="containsText" dxfId="0" priority="3" operator="containsText" text="ANO">
      <formula>NOT(ISERROR(SEARCH("ANO",H7)))</formula>
    </cfRule>
  </conditionalFormatting>
  <dataValidations count="2">
    <dataValidation type="list" showInputMessage="1" showErrorMessage="1" sqref="J7 H7:H12" xr:uid="{00000000-0002-0000-0000-000001000000}">
      <formula1>"ANO,NE"</formula1>
    </dataValidation>
    <dataValidation type="list" showInputMessage="1" showErrorMessage="1" sqref="E7:E12" xr:uid="{00000000-0002-0000-0000-000000000000}">
      <formula1>"ks,bal,sada,"</formula1>
    </dataValidation>
  </dataValidations>
  <pageMargins left="0.11811023622047245" right="0.15748031496062992" top="0.27" bottom="0.2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2021-10-18T07:19:33Z</cp:lastPrinted>
  <dcterms:created xsi:type="dcterms:W3CDTF">2014-03-05T12:43:32Z</dcterms:created>
  <dcterms:modified xsi:type="dcterms:W3CDTF">2021-10-25T07:28:54Z</dcterms:modified>
</cp:coreProperties>
</file>